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yborgforsyning-my.sharepoint.com/personal/mjt_nfs_as/Documents/Driftsområder/Varme/Områder/Skellerup/Til publicering/"/>
    </mc:Choice>
  </mc:AlternateContent>
  <xr:revisionPtr revIDLastSave="338" documentId="8_{0479ADC1-28A2-4E88-B57D-DC158B28502B}" xr6:coauthVersionLast="47" xr6:coauthVersionMax="47" xr10:uidLastSave="{F8A0A930-463B-4526-92D6-6D29DB2C8C3B}"/>
  <bookViews>
    <workbookView xWindow="19200" yWindow="0" windowWidth="19200" windowHeight="10500" xr2:uid="{48CFEB48-A600-411F-9109-20D642A7A2FA}"/>
  </bookViews>
  <sheets>
    <sheet name="beregn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D35" i="2"/>
  <c r="G35" i="2" s="1"/>
  <c r="D34" i="2"/>
  <c r="G34" i="2" s="1"/>
  <c r="D33" i="2"/>
  <c r="G33" i="2" s="1"/>
  <c r="F33" i="2" s="1"/>
  <c r="F32" i="2"/>
  <c r="F19" i="2"/>
  <c r="F20" i="2"/>
  <c r="F21" i="2"/>
  <c r="F18" i="2"/>
  <c r="F34" i="2" l="1"/>
  <c r="D39" i="2"/>
  <c r="G36" i="2"/>
  <c r="F35" i="2"/>
  <c r="D40" i="2"/>
  <c r="G40" i="2" s="1"/>
  <c r="F36" i="2" l="1"/>
  <c r="D41" i="2"/>
</calcChain>
</file>

<file path=xl/sharedStrings.xml><?xml version="1.0" encoding="utf-8"?>
<sst xmlns="http://schemas.openxmlformats.org/spreadsheetml/2006/main" count="41" uniqueCount="31">
  <si>
    <t>Investeringsbidrag</t>
  </si>
  <si>
    <t>Antal</t>
  </si>
  <si>
    <t>Anlægsbidrag</t>
  </si>
  <si>
    <t>Stikledning</t>
  </si>
  <si>
    <t>Konverteringsbidraget afdrages over 10 år rentefrit i lige store rater</t>
  </si>
  <si>
    <t>Installationssted:</t>
  </si>
  <si>
    <t>Dato:</t>
  </si>
  <si>
    <t>De orange felter skal udfyldes</t>
  </si>
  <si>
    <t>TAKSTER</t>
  </si>
  <si>
    <t>Ekskl. moms</t>
  </si>
  <si>
    <t>Inkl. moms</t>
  </si>
  <si>
    <t>stk. á</t>
  </si>
  <si>
    <t>TIL INDTASTNING</t>
  </si>
  <si>
    <t>Stikledning længde</t>
  </si>
  <si>
    <t>Afdrag pr. år (i 10 år)</t>
  </si>
  <si>
    <t>I alt inkl. moms</t>
  </si>
  <si>
    <t>Dette er ikke et tilbud.</t>
  </si>
  <si>
    <t>Ved BBR areal større end 4100 kvm kontaktes Nyborg Forsyning &amp; Service A/S med henblik på at regne en pris.</t>
  </si>
  <si>
    <t>Der tages forbehold for fejl. Alle takster og priser i arket er vejledende. Faktisk pris udarbejdes af NFS efter aftale.</t>
  </si>
  <si>
    <t>BEREGNER TILSLUTNINGSPRIS SKELLERUP</t>
  </si>
  <si>
    <t>Konveteringsbidrag</t>
  </si>
  <si>
    <t>PRISOVERSLAG</t>
  </si>
  <si>
    <t>Totalpris</t>
  </si>
  <si>
    <t>BETALING VED AFDRAGSMODEL</t>
  </si>
  <si>
    <t>Første betaling før opgravning</t>
  </si>
  <si>
    <t>Inkl moms.</t>
  </si>
  <si>
    <t>Beløb som afdrages</t>
  </si>
  <si>
    <r>
      <t>m</t>
    </r>
    <r>
      <rPr>
        <vertAlign val="superscript"/>
        <sz val="12"/>
        <color rgb="FF000000"/>
        <rFont val="Calibri"/>
        <family val="2"/>
      </rPr>
      <t>2</t>
    </r>
    <r>
      <rPr>
        <sz val="12"/>
        <color rgb="FF000000"/>
        <rFont val="Calibri"/>
        <family val="2"/>
      </rPr>
      <t xml:space="preserve"> á</t>
    </r>
  </si>
  <si>
    <r>
      <t>BBR bolig areal m</t>
    </r>
    <r>
      <rPr>
        <vertAlign val="superscript"/>
        <sz val="12"/>
        <color rgb="FF000000"/>
        <rFont val="Calibri"/>
        <family val="2"/>
      </rPr>
      <t>2</t>
    </r>
  </si>
  <si>
    <t>stk.</t>
  </si>
  <si>
    <r>
      <t>m</t>
    </r>
    <r>
      <rPr>
        <vertAlign val="superscript"/>
        <sz val="12"/>
        <color rgb="FF000000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</si>
</sst>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r.&quot;;[Red]\-#,##0.00\ &quot;kr.&quot;"/>
    <numFmt numFmtId="44" formatCode="_-* #,##0.00\ &quot;kr.&quot;_-;\-* #,##0.00\ &quot;kr.&quot;_-;_-* &quot;-&quot;??\ &quot;kr.&quot;_-;_-@_-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rgb="FF000000"/>
      <name val="Verdan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000000"/>
      <name val="Calibri"/>
      <family val="2"/>
    </font>
    <font>
      <i/>
      <sz val="16"/>
      <color rgb="FF000000"/>
      <name val="Calibri"/>
      <family val="2"/>
    </font>
    <font>
      <i/>
      <sz val="11"/>
      <color theme="1"/>
      <name val="Calibri"/>
      <family val="2"/>
    </font>
    <font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972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8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1" xfId="0" applyFont="1" applyBorder="1"/>
    <xf numFmtId="0" fontId="8" fillId="0" borderId="0" xfId="0" applyFont="1" applyAlignment="1">
      <alignment horizontal="left"/>
    </xf>
    <xf numFmtId="0" fontId="2" fillId="0" borderId="10" xfId="0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12" fillId="0" borderId="0" xfId="0" applyFont="1"/>
    <xf numFmtId="8" fontId="9" fillId="0" borderId="0" xfId="0" applyNumberFormat="1" applyFont="1"/>
    <xf numFmtId="0" fontId="9" fillId="0" borderId="1" xfId="0" applyFont="1" applyBorder="1"/>
    <xf numFmtId="0" fontId="14" fillId="0" borderId="6" xfId="0" applyFont="1" applyBorder="1"/>
    <xf numFmtId="0" fontId="14" fillId="0" borderId="0" xfId="0" applyFont="1"/>
    <xf numFmtId="0" fontId="9" fillId="0" borderId="0" xfId="0" applyFont="1" applyAlignment="1">
      <alignment horizontal="left"/>
    </xf>
    <xf numFmtId="0" fontId="9" fillId="2" borderId="4" xfId="0" applyFont="1" applyFill="1" applyBorder="1"/>
    <xf numFmtId="0" fontId="15" fillId="0" borderId="0" xfId="0" applyFont="1"/>
    <xf numFmtId="0" fontId="14" fillId="0" borderId="8" xfId="0" applyFont="1" applyBorder="1"/>
    <xf numFmtId="44" fontId="14" fillId="0" borderId="0" xfId="1" applyFont="1" applyBorder="1"/>
    <xf numFmtId="0" fontId="14" fillId="0" borderId="1" xfId="0" applyFont="1" applyBorder="1"/>
    <xf numFmtId="44" fontId="14" fillId="0" borderId="1" xfId="1" applyFont="1" applyBorder="1"/>
    <xf numFmtId="44" fontId="14" fillId="0" borderId="13" xfId="0" applyNumberFormat="1" applyFont="1" applyBorder="1"/>
    <xf numFmtId="0" fontId="14" fillId="0" borderId="0" xfId="0" applyFont="1" applyAlignment="1">
      <alignment horizontal="left" indent="1"/>
    </xf>
    <xf numFmtId="44" fontId="14" fillId="0" borderId="0" xfId="0" applyNumberFormat="1" applyFont="1"/>
    <xf numFmtId="44" fontId="14" fillId="0" borderId="1" xfId="0" applyNumberFormat="1" applyFont="1" applyBorder="1"/>
    <xf numFmtId="0" fontId="9" fillId="0" borderId="0" xfId="0" applyFont="1" applyAlignment="1">
      <alignment horizontal="left" indent="1"/>
    </xf>
    <xf numFmtId="0" fontId="16" fillId="0" borderId="0" xfId="0" applyFont="1"/>
    <xf numFmtId="44" fontId="17" fillId="0" borderId="12" xfId="0" applyNumberFormat="1" applyFont="1" applyBorder="1"/>
    <xf numFmtId="0" fontId="8" fillId="0" borderId="0" xfId="0" applyFont="1" applyAlignment="1">
      <alignment horizontal="left"/>
    </xf>
    <xf numFmtId="0" fontId="9" fillId="0" borderId="8" xfId="0" applyFont="1" applyBorder="1"/>
    <xf numFmtId="0" fontId="9" fillId="0" borderId="0" xfId="0" applyFont="1"/>
    <xf numFmtId="0" fontId="12" fillId="0" borderId="0" xfId="0" applyFont="1"/>
    <xf numFmtId="0" fontId="9" fillId="0" borderId="10" xfId="0" applyFont="1" applyBorder="1"/>
    <xf numFmtId="0" fontId="9" fillId="0" borderId="1" xfId="0" applyFont="1" applyBorder="1"/>
    <xf numFmtId="0" fontId="9" fillId="0" borderId="6" xfId="0" applyFont="1" applyBorder="1"/>
    <xf numFmtId="0" fontId="4" fillId="0" borderId="0" xfId="0" applyFont="1"/>
    <xf numFmtId="0" fontId="4" fillId="0" borderId="1" xfId="0" applyFont="1" applyBorder="1"/>
    <xf numFmtId="0" fontId="9" fillId="0" borderId="5" xfId="0" applyFont="1" applyBorder="1"/>
    <xf numFmtId="0" fontId="11" fillId="0" borderId="0" xfId="0" applyFont="1"/>
    <xf numFmtId="0" fontId="11" fillId="0" borderId="9" xfId="0" applyFont="1" applyBorder="1"/>
    <xf numFmtId="0" fontId="4" fillId="0" borderId="6" xfId="0" applyFont="1" applyBorder="1"/>
    <xf numFmtId="0" fontId="4" fillId="0" borderId="8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441B-FE15-4E57-B9D9-36D9F7CF14D8}">
  <dimension ref="A1:I50"/>
  <sheetViews>
    <sheetView showGridLines="0" tabSelected="1" topLeftCell="A28" zoomScaleNormal="100" workbookViewId="0">
      <selection activeCell="J25" sqref="J25"/>
    </sheetView>
  </sheetViews>
  <sheetFormatPr defaultRowHeight="15" x14ac:dyDescent="0.25"/>
  <cols>
    <col min="1" max="1" width="1.42578125" customWidth="1"/>
    <col min="2" max="2" width="2.140625" customWidth="1"/>
    <col min="3" max="3" width="33.42578125" bestFit="1" customWidth="1"/>
    <col min="4" max="4" width="34.5703125" customWidth="1"/>
    <col min="5" max="5" width="5.5703125" bestFit="1" customWidth="1"/>
    <col min="6" max="6" width="22.7109375" customWidth="1"/>
    <col min="7" max="7" width="15.7109375" bestFit="1" customWidth="1"/>
    <col min="8" max="8" width="2.140625" customWidth="1"/>
    <col min="12" max="12" width="25" bestFit="1" customWidth="1"/>
    <col min="13" max="13" width="11.85546875" bestFit="1" customWidth="1"/>
  </cols>
  <sheetData>
    <row r="1" spans="1:9" ht="7.5" customHeight="1" x14ac:dyDescent="0.25">
      <c r="A1" s="53"/>
      <c r="B1" s="53"/>
      <c r="C1" s="53"/>
      <c r="D1" s="6"/>
      <c r="E1" s="53"/>
      <c r="F1" s="53"/>
      <c r="G1" s="6"/>
      <c r="H1" s="6"/>
      <c r="I1" s="7"/>
    </row>
    <row r="2" spans="1:9" ht="21" x14ac:dyDescent="0.35">
      <c r="A2" s="6"/>
      <c r="C2" s="8"/>
      <c r="D2" s="6"/>
      <c r="E2" s="6"/>
      <c r="F2" s="6"/>
      <c r="G2" s="6"/>
      <c r="H2" s="6"/>
      <c r="I2" s="7"/>
    </row>
    <row r="3" spans="1:9" ht="28.5" x14ac:dyDescent="0.45">
      <c r="A3" s="6"/>
      <c r="B3" s="21" t="s">
        <v>19</v>
      </c>
      <c r="D3" s="6"/>
      <c r="E3" s="6"/>
      <c r="F3" s="6"/>
      <c r="G3" s="6"/>
      <c r="H3" s="9"/>
      <c r="I3" s="7"/>
    </row>
    <row r="4" spans="1:9" ht="20.25" customHeight="1" x14ac:dyDescent="0.35">
      <c r="A4" s="53"/>
      <c r="B4" s="53"/>
      <c r="C4" s="53"/>
      <c r="D4" s="6"/>
      <c r="E4" s="53"/>
      <c r="F4" s="53"/>
      <c r="G4" s="6"/>
      <c r="H4" s="9"/>
      <c r="I4" s="7"/>
    </row>
    <row r="5" spans="1:9" x14ac:dyDescent="0.25">
      <c r="A5" s="53"/>
      <c r="B5" s="53"/>
      <c r="C5" s="53"/>
      <c r="D5" s="6"/>
      <c r="E5" s="53"/>
      <c r="F5" s="53"/>
      <c r="G5" s="6"/>
      <c r="H5" s="6"/>
      <c r="I5" s="7"/>
    </row>
    <row r="6" spans="1:9" x14ac:dyDescent="0.25">
      <c r="A6" s="53"/>
      <c r="B6" s="53"/>
      <c r="C6" s="53"/>
      <c r="D6" s="6"/>
      <c r="E6" s="54"/>
      <c r="F6" s="54"/>
      <c r="G6" s="6"/>
      <c r="H6" s="6"/>
      <c r="I6" s="7"/>
    </row>
    <row r="7" spans="1:9" ht="15.75" x14ac:dyDescent="0.25">
      <c r="A7" s="6"/>
      <c r="B7" s="56" t="s">
        <v>5</v>
      </c>
      <c r="C7" s="57"/>
      <c r="D7" s="10"/>
      <c r="E7" s="11"/>
      <c r="F7" s="10"/>
      <c r="G7" s="11"/>
      <c r="H7" s="6"/>
      <c r="I7" s="7"/>
    </row>
    <row r="8" spans="1:9" x14ac:dyDescent="0.25">
      <c r="A8" s="53"/>
      <c r="B8" s="53"/>
      <c r="C8" s="53"/>
      <c r="D8" s="6"/>
      <c r="E8" s="58"/>
      <c r="F8" s="58"/>
      <c r="G8" s="12"/>
      <c r="H8" s="6"/>
      <c r="I8" s="7"/>
    </row>
    <row r="9" spans="1:9" ht="15.75" x14ac:dyDescent="0.25">
      <c r="A9" s="6"/>
      <c r="B9" s="56" t="s">
        <v>6</v>
      </c>
      <c r="C9" s="57"/>
      <c r="D9" s="13"/>
      <c r="E9" s="59"/>
      <c r="F9" s="53"/>
      <c r="G9" s="12"/>
      <c r="H9" s="6"/>
      <c r="I9" s="7"/>
    </row>
    <row r="10" spans="1:9" x14ac:dyDescent="0.25">
      <c r="A10" s="53"/>
      <c r="B10" s="53"/>
      <c r="C10" s="53"/>
      <c r="D10" s="6"/>
      <c r="E10" s="53"/>
      <c r="F10" s="53"/>
      <c r="G10" s="6"/>
      <c r="H10" s="6"/>
      <c r="I10" s="7"/>
    </row>
    <row r="11" spans="1:9" x14ac:dyDescent="0.25">
      <c r="A11" s="53"/>
      <c r="B11" s="53"/>
      <c r="C11" s="53"/>
      <c r="D11" s="6"/>
      <c r="E11" s="53"/>
      <c r="F11" s="53"/>
      <c r="G11" s="6"/>
      <c r="H11" s="6"/>
      <c r="I11" s="7"/>
    </row>
    <row r="12" spans="1:9" x14ac:dyDescent="0.25">
      <c r="A12" s="53"/>
      <c r="B12" s="53"/>
      <c r="C12" s="53"/>
      <c r="D12" s="6"/>
      <c r="E12" s="53"/>
      <c r="F12" s="53"/>
      <c r="G12" s="6"/>
      <c r="H12" s="6"/>
      <c r="I12" s="7"/>
    </row>
    <row r="13" spans="1:9" ht="15.75" x14ac:dyDescent="0.25">
      <c r="A13" s="53"/>
      <c r="B13" s="53"/>
      <c r="C13" s="14"/>
      <c r="D13" s="23" t="s">
        <v>7</v>
      </c>
      <c r="E13" s="53"/>
      <c r="F13" s="53"/>
      <c r="G13" s="6"/>
      <c r="H13" s="6"/>
      <c r="I13" s="7"/>
    </row>
    <row r="14" spans="1:9" x14ac:dyDescent="0.25">
      <c r="A14" s="53"/>
      <c r="B14" s="53"/>
      <c r="C14" s="53"/>
      <c r="D14" s="6"/>
      <c r="E14" s="54"/>
      <c r="F14" s="54"/>
      <c r="G14" s="6"/>
      <c r="H14" s="6"/>
      <c r="I14" s="7"/>
    </row>
    <row r="15" spans="1:9" ht="15.75" x14ac:dyDescent="0.25">
      <c r="A15" s="23"/>
      <c r="B15" s="55"/>
      <c r="C15" s="52"/>
      <c r="D15" s="25"/>
      <c r="E15" s="52"/>
      <c r="F15" s="52"/>
      <c r="G15" s="25"/>
      <c r="H15" s="2"/>
      <c r="I15" s="7"/>
    </row>
    <row r="16" spans="1:9" ht="15.75" x14ac:dyDescent="0.25">
      <c r="A16" s="23"/>
      <c r="B16" s="26"/>
      <c r="C16" s="27" t="s">
        <v>8</v>
      </c>
      <c r="D16" s="27"/>
      <c r="E16" s="27"/>
      <c r="F16" s="27" t="s">
        <v>9</v>
      </c>
      <c r="G16" s="27" t="s">
        <v>10</v>
      </c>
      <c r="H16" s="3"/>
      <c r="I16" s="7"/>
    </row>
    <row r="17" spans="1:9" ht="15.75" x14ac:dyDescent="0.25">
      <c r="A17" s="23"/>
      <c r="B17" s="47"/>
      <c r="C17" s="48"/>
      <c r="D17" s="27"/>
      <c r="E17" s="49"/>
      <c r="F17" s="49"/>
      <c r="G17" s="23"/>
      <c r="H17" s="3"/>
      <c r="I17" s="7"/>
    </row>
    <row r="18" spans="1:9" ht="15.75" x14ac:dyDescent="0.25">
      <c r="A18" s="23"/>
      <c r="B18" s="26"/>
      <c r="C18" s="23" t="s">
        <v>0</v>
      </c>
      <c r="D18" s="23"/>
      <c r="E18" s="23" t="s">
        <v>11</v>
      </c>
      <c r="F18" s="28">
        <f>0.8*G18</f>
        <v>8000</v>
      </c>
      <c r="G18" s="28">
        <v>10000</v>
      </c>
      <c r="H18" s="3"/>
      <c r="I18" s="7"/>
    </row>
    <row r="19" spans="1:9" ht="18" x14ac:dyDescent="0.25">
      <c r="A19" s="23"/>
      <c r="B19" s="26"/>
      <c r="C19" s="23" t="s">
        <v>2</v>
      </c>
      <c r="D19" s="23"/>
      <c r="E19" s="23" t="s">
        <v>27</v>
      </c>
      <c r="F19" s="28">
        <f t="shared" ref="F19:F21" si="0">0.8*G19</f>
        <v>30</v>
      </c>
      <c r="G19" s="28">
        <v>37.5</v>
      </c>
      <c r="H19" s="3"/>
      <c r="I19" s="7"/>
    </row>
    <row r="20" spans="1:9" ht="15.75" x14ac:dyDescent="0.25">
      <c r="A20" s="23"/>
      <c r="B20" s="26"/>
      <c r="C20" s="23" t="s">
        <v>3</v>
      </c>
      <c r="D20" s="23"/>
      <c r="E20" s="23" t="s">
        <v>11</v>
      </c>
      <c r="F20" s="28">
        <f t="shared" si="0"/>
        <v>800</v>
      </c>
      <c r="G20" s="28">
        <v>1000</v>
      </c>
      <c r="H20" s="3"/>
      <c r="I20" s="7"/>
    </row>
    <row r="21" spans="1:9" ht="18" x14ac:dyDescent="0.25">
      <c r="A21" s="23"/>
      <c r="B21" s="26"/>
      <c r="C21" s="23" t="s">
        <v>20</v>
      </c>
      <c r="D21" s="23"/>
      <c r="E21" s="23" t="s">
        <v>27</v>
      </c>
      <c r="F21" s="28">
        <f t="shared" si="0"/>
        <v>360</v>
      </c>
      <c r="G21" s="28">
        <v>450</v>
      </c>
      <c r="H21" s="3"/>
      <c r="I21" s="7"/>
    </row>
    <row r="22" spans="1:9" ht="15.75" x14ac:dyDescent="0.25">
      <c r="A22" s="23"/>
      <c r="B22" s="50"/>
      <c r="C22" s="51"/>
      <c r="D22" s="29"/>
      <c r="E22" s="51"/>
      <c r="F22" s="51"/>
      <c r="G22" s="29"/>
      <c r="H22" s="4"/>
      <c r="I22" s="7"/>
    </row>
    <row r="23" spans="1:9" ht="15.75" x14ac:dyDescent="0.25">
      <c r="A23" s="48"/>
      <c r="B23" s="48"/>
      <c r="C23" s="48"/>
      <c r="D23" s="23"/>
      <c r="E23" s="52"/>
      <c r="F23" s="52"/>
      <c r="G23" s="23"/>
      <c r="H23" s="1"/>
      <c r="I23" s="7"/>
    </row>
    <row r="24" spans="1:9" ht="15.75" x14ac:dyDescent="0.25">
      <c r="A24" s="23"/>
      <c r="B24" s="24"/>
      <c r="C24" s="30"/>
      <c r="D24" s="25"/>
      <c r="E24" s="25"/>
      <c r="F24" s="25"/>
      <c r="G24" s="25"/>
      <c r="H24" s="2"/>
      <c r="I24" s="7"/>
    </row>
    <row r="25" spans="1:9" ht="15.75" x14ac:dyDescent="0.25">
      <c r="A25" s="23"/>
      <c r="B25" s="26"/>
      <c r="C25" s="22" t="s">
        <v>12</v>
      </c>
      <c r="D25" s="23"/>
      <c r="E25" s="23"/>
      <c r="F25" s="23"/>
      <c r="G25" s="23"/>
      <c r="H25" s="3"/>
      <c r="I25" s="7"/>
    </row>
    <row r="26" spans="1:9" ht="15.75" x14ac:dyDescent="0.25">
      <c r="A26" s="23"/>
      <c r="B26" s="26"/>
      <c r="C26" s="31"/>
      <c r="D26" s="23"/>
      <c r="E26" s="23"/>
      <c r="F26" s="23"/>
      <c r="G26" s="23"/>
      <c r="H26" s="3"/>
      <c r="I26" s="7"/>
    </row>
    <row r="27" spans="1:9" ht="18" x14ac:dyDescent="0.25">
      <c r="A27" s="23"/>
      <c r="B27" s="26"/>
      <c r="C27" s="32" t="s">
        <v>28</v>
      </c>
      <c r="D27" s="33">
        <v>130</v>
      </c>
      <c r="E27" s="23"/>
      <c r="F27" s="23"/>
      <c r="G27" s="23"/>
      <c r="H27" s="3"/>
      <c r="I27" s="7"/>
    </row>
    <row r="28" spans="1:9" ht="15.75" x14ac:dyDescent="0.25">
      <c r="A28" s="23"/>
      <c r="B28" s="26"/>
      <c r="C28" s="23" t="s">
        <v>13</v>
      </c>
      <c r="D28" s="33">
        <v>20</v>
      </c>
      <c r="E28" s="23"/>
      <c r="F28" s="23"/>
      <c r="G28" s="23"/>
      <c r="H28" s="3"/>
      <c r="I28" s="7"/>
    </row>
    <row r="29" spans="1:9" ht="15.75" x14ac:dyDescent="0.25">
      <c r="A29" s="23"/>
      <c r="B29" s="26"/>
      <c r="C29" s="23"/>
      <c r="D29" s="23"/>
      <c r="E29" s="23"/>
      <c r="F29" s="23"/>
      <c r="G29" s="23"/>
      <c r="H29" s="3"/>
      <c r="I29" s="7"/>
    </row>
    <row r="30" spans="1:9" ht="15.75" x14ac:dyDescent="0.25">
      <c r="A30" s="23"/>
      <c r="B30" s="26"/>
      <c r="C30" s="34" t="s">
        <v>21</v>
      </c>
      <c r="D30" s="34" t="s">
        <v>1</v>
      </c>
      <c r="E30" s="31"/>
      <c r="F30" s="27" t="s">
        <v>9</v>
      </c>
      <c r="G30" s="27" t="s">
        <v>10</v>
      </c>
      <c r="H30" s="3"/>
      <c r="I30" s="7"/>
    </row>
    <row r="31" spans="1:9" ht="15.75" x14ac:dyDescent="0.25">
      <c r="A31" s="23"/>
      <c r="B31" s="35"/>
      <c r="C31" s="31"/>
      <c r="D31" s="31"/>
      <c r="E31" s="31"/>
      <c r="F31" s="31"/>
      <c r="G31" s="31"/>
      <c r="H31" s="16"/>
      <c r="I31" s="7"/>
    </row>
    <row r="32" spans="1:9" ht="15.75" x14ac:dyDescent="0.25">
      <c r="A32" s="23"/>
      <c r="B32" s="35"/>
      <c r="C32" s="23" t="s">
        <v>0</v>
      </c>
      <c r="D32" s="31">
        <v>1</v>
      </c>
      <c r="E32" s="23" t="s">
        <v>29</v>
      </c>
      <c r="F32" s="36">
        <f>0.8*G32</f>
        <v>8000</v>
      </c>
      <c r="G32" s="36">
        <f>D32*G18</f>
        <v>10000</v>
      </c>
      <c r="H32" s="16"/>
      <c r="I32" s="7"/>
    </row>
    <row r="33" spans="1:9" ht="18" x14ac:dyDescent="0.25">
      <c r="A33" s="23"/>
      <c r="B33" s="26"/>
      <c r="C33" s="23" t="s">
        <v>2</v>
      </c>
      <c r="D33" s="31">
        <f>D27</f>
        <v>130</v>
      </c>
      <c r="E33" s="23" t="s">
        <v>30</v>
      </c>
      <c r="F33" s="36">
        <f t="shared" ref="F33:F35" si="1">0.8*G33</f>
        <v>3900</v>
      </c>
      <c r="G33" s="36">
        <f>D33*G19</f>
        <v>4875</v>
      </c>
      <c r="H33" s="3"/>
      <c r="I33" s="7"/>
    </row>
    <row r="34" spans="1:9" ht="15.75" x14ac:dyDescent="0.25">
      <c r="A34" s="23"/>
      <c r="B34" s="26"/>
      <c r="C34" s="23" t="s">
        <v>3</v>
      </c>
      <c r="D34" s="23">
        <f>D28</f>
        <v>20</v>
      </c>
      <c r="E34" s="23" t="s">
        <v>29</v>
      </c>
      <c r="F34" s="36">
        <f t="shared" si="1"/>
        <v>16000</v>
      </c>
      <c r="G34" s="36">
        <f>D34*G20</f>
        <v>20000</v>
      </c>
      <c r="H34" s="3"/>
      <c r="I34" s="7"/>
    </row>
    <row r="35" spans="1:9" ht="18" x14ac:dyDescent="0.25">
      <c r="A35" s="23"/>
      <c r="B35" s="35"/>
      <c r="C35" s="29" t="s">
        <v>20</v>
      </c>
      <c r="D35" s="37">
        <f>D27</f>
        <v>130</v>
      </c>
      <c r="E35" s="29" t="s">
        <v>30</v>
      </c>
      <c r="F35" s="38">
        <f t="shared" si="1"/>
        <v>46800</v>
      </c>
      <c r="G35" s="38">
        <f>D35*G21</f>
        <v>58500</v>
      </c>
      <c r="H35" s="16"/>
      <c r="I35" s="7"/>
    </row>
    <row r="36" spans="1:9" ht="16.5" thickBot="1" x14ac:dyDescent="0.3">
      <c r="A36" s="23"/>
      <c r="B36" s="35"/>
      <c r="C36" s="27" t="s">
        <v>22</v>
      </c>
      <c r="D36" s="31"/>
      <c r="E36" s="31"/>
      <c r="F36" s="39">
        <f>SUM(F32:F35)</f>
        <v>74700</v>
      </c>
      <c r="G36" s="39">
        <f>SUM(G32:G35)</f>
        <v>93375</v>
      </c>
      <c r="H36" s="16"/>
      <c r="I36" s="7"/>
    </row>
    <row r="37" spans="1:9" ht="16.5" thickTop="1" x14ac:dyDescent="0.25">
      <c r="A37" s="23"/>
      <c r="B37" s="35"/>
      <c r="C37" s="31"/>
      <c r="D37" s="31"/>
      <c r="E37" s="31"/>
      <c r="F37" s="31"/>
      <c r="G37" s="31"/>
      <c r="H37" s="16"/>
      <c r="I37" s="7"/>
    </row>
    <row r="38" spans="1:9" ht="15.75" x14ac:dyDescent="0.25">
      <c r="A38" s="23"/>
      <c r="B38" s="35"/>
      <c r="C38" s="27" t="s">
        <v>23</v>
      </c>
      <c r="D38" s="34" t="s">
        <v>25</v>
      </c>
      <c r="E38" s="31"/>
      <c r="F38" s="31"/>
      <c r="G38" s="31"/>
      <c r="H38" s="16"/>
      <c r="I38" s="7"/>
    </row>
    <row r="39" spans="1:9" ht="15.75" x14ac:dyDescent="0.25">
      <c r="A39" s="23"/>
      <c r="B39" s="35"/>
      <c r="C39" s="40" t="s">
        <v>24</v>
      </c>
      <c r="D39" s="41">
        <f>SUM(G32:G34)</f>
        <v>34875</v>
      </c>
      <c r="E39" s="31"/>
      <c r="F39" s="31"/>
      <c r="G39" s="31"/>
      <c r="H39" s="16"/>
      <c r="I39" s="7"/>
    </row>
    <row r="40" spans="1:9" ht="15.75" x14ac:dyDescent="0.25">
      <c r="A40" s="23"/>
      <c r="B40" s="35"/>
      <c r="C40" s="40" t="s">
        <v>26</v>
      </c>
      <c r="D40" s="42">
        <f>G35</f>
        <v>58500</v>
      </c>
      <c r="E40" s="31"/>
      <c r="F40" s="43" t="s">
        <v>14</v>
      </c>
      <c r="G40" s="41">
        <f>D40/10</f>
        <v>5850</v>
      </c>
      <c r="H40" s="16"/>
      <c r="I40" s="7"/>
    </row>
    <row r="41" spans="1:9" ht="16.5" thickBot="1" x14ac:dyDescent="0.3">
      <c r="A41" s="23"/>
      <c r="B41" s="35"/>
      <c r="C41" s="44" t="s">
        <v>15</v>
      </c>
      <c r="D41" s="45">
        <f>D39+D40</f>
        <v>93375</v>
      </c>
      <c r="E41" s="31"/>
      <c r="F41" s="31"/>
      <c r="G41" s="31"/>
      <c r="H41" s="16"/>
      <c r="I41" s="7"/>
    </row>
    <row r="42" spans="1:9" ht="15.75" thickTop="1" x14ac:dyDescent="0.25">
      <c r="A42" s="7"/>
      <c r="B42" s="15"/>
      <c r="C42" s="7"/>
      <c r="D42" s="7"/>
      <c r="E42" s="7"/>
      <c r="F42" s="7"/>
      <c r="G42" s="7"/>
      <c r="H42" s="16"/>
      <c r="I42" s="7"/>
    </row>
    <row r="43" spans="1:9" x14ac:dyDescent="0.25">
      <c r="A43" s="7"/>
      <c r="B43" s="15"/>
      <c r="C43" s="46" t="s">
        <v>4</v>
      </c>
      <c r="D43" s="46"/>
      <c r="E43" s="7"/>
      <c r="F43" s="7"/>
      <c r="G43" s="7"/>
      <c r="H43" s="16"/>
      <c r="I43" s="7"/>
    </row>
    <row r="44" spans="1:9" x14ac:dyDescent="0.25">
      <c r="A44" s="7"/>
      <c r="B44" s="15"/>
      <c r="C44" s="19"/>
      <c r="D44" s="19"/>
      <c r="E44" s="7"/>
      <c r="F44" s="7"/>
      <c r="G44" s="7"/>
      <c r="H44" s="16"/>
      <c r="I44" s="7"/>
    </row>
    <row r="45" spans="1:9" x14ac:dyDescent="0.25">
      <c r="A45" s="7"/>
      <c r="B45" s="5" t="s">
        <v>16</v>
      </c>
      <c r="E45" s="7"/>
      <c r="F45" s="7"/>
      <c r="G45" s="7"/>
      <c r="H45" s="16"/>
      <c r="I45" s="7"/>
    </row>
    <row r="46" spans="1:9" x14ac:dyDescent="0.25">
      <c r="A46" s="7"/>
      <c r="B46" s="5" t="s">
        <v>17</v>
      </c>
      <c r="C46" s="7"/>
      <c r="D46" s="7"/>
      <c r="E46" s="7"/>
      <c r="F46" s="7"/>
      <c r="G46" s="7"/>
      <c r="H46" s="16"/>
      <c r="I46" s="7"/>
    </row>
    <row r="47" spans="1:9" x14ac:dyDescent="0.25">
      <c r="A47" s="7"/>
      <c r="B47" s="20" t="s">
        <v>18</v>
      </c>
      <c r="C47" s="17"/>
      <c r="D47" s="17"/>
      <c r="E47" s="17"/>
      <c r="F47" s="17"/>
      <c r="G47" s="17"/>
      <c r="H47" s="18"/>
      <c r="I47" s="7"/>
    </row>
    <row r="48" spans="1:9" x14ac:dyDescent="0.2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2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7"/>
    </row>
  </sheetData>
  <mergeCells count="32">
    <mergeCell ref="A1:C1"/>
    <mergeCell ref="E1:F1"/>
    <mergeCell ref="B9:C9"/>
    <mergeCell ref="E9:F9"/>
    <mergeCell ref="A4:C4"/>
    <mergeCell ref="E4:F4"/>
    <mergeCell ref="A5:C5"/>
    <mergeCell ref="E5:F5"/>
    <mergeCell ref="A6:C6"/>
    <mergeCell ref="E6:F6"/>
    <mergeCell ref="B7:C7"/>
    <mergeCell ref="A8:C8"/>
    <mergeCell ref="E8:F8"/>
    <mergeCell ref="A10:C10"/>
    <mergeCell ref="E10:F10"/>
    <mergeCell ref="A11:C11"/>
    <mergeCell ref="E11:F11"/>
    <mergeCell ref="A12:C12"/>
    <mergeCell ref="E12:F12"/>
    <mergeCell ref="A14:C14"/>
    <mergeCell ref="E14:F14"/>
    <mergeCell ref="B15:C15"/>
    <mergeCell ref="E15:F15"/>
    <mergeCell ref="A13:B13"/>
    <mergeCell ref="E13:F13"/>
    <mergeCell ref="C43:D43"/>
    <mergeCell ref="B17:C17"/>
    <mergeCell ref="E17:F17"/>
    <mergeCell ref="B22:C22"/>
    <mergeCell ref="E22:F22"/>
    <mergeCell ref="A23:C23"/>
    <mergeCell ref="E23:F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a053d1-30f4-4712-be07-11bab9090e94" xsi:nil="true"/>
    <lcf76f155ced4ddcb4097134ff3c332f xmlns="309aafa0-7642-41e7-9be8-ee4fc90cf61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911F7A38C4A24888B2DF7F4C25FB28" ma:contentTypeVersion="18" ma:contentTypeDescription="Opret et nyt dokument." ma:contentTypeScope="" ma:versionID="3524230f5cf5b20d5c92570750d32fb3">
  <xsd:schema xmlns:xsd="http://www.w3.org/2001/XMLSchema" xmlns:xs="http://www.w3.org/2001/XMLSchema" xmlns:p="http://schemas.microsoft.com/office/2006/metadata/properties" xmlns:ns2="309aafa0-7642-41e7-9be8-ee4fc90cf615" xmlns:ns3="04a053d1-30f4-4712-be07-11bab9090e94" targetNamespace="http://schemas.microsoft.com/office/2006/metadata/properties" ma:root="true" ma:fieldsID="1f309f71a2e80ec8fcc0abfed08889be" ns2:_="" ns3:_="">
    <xsd:import namespace="309aafa0-7642-41e7-9be8-ee4fc90cf615"/>
    <xsd:import namespace="04a053d1-30f4-4712-be07-11bab9090e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aafa0-7642-41e7-9be8-ee4fc90cf6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b9316553-da3f-462d-8535-9cbe55ba4e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053d1-30f4-4712-be07-11bab9090e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017535e-eb73-4670-a7d2-82f09b586d01}" ma:internalName="TaxCatchAll" ma:showField="CatchAllData" ma:web="04a053d1-30f4-4712-be07-11bab9090e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5A7026-E47D-411F-9A86-B2836E45BBF2}">
  <ds:schemaRefs>
    <ds:schemaRef ds:uri="http://schemas.microsoft.com/office/2006/documentManagement/types"/>
    <ds:schemaRef ds:uri="04a053d1-30f4-4712-be07-11bab9090e94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309aafa0-7642-41e7-9be8-ee4fc90cf615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A45540B-3686-4102-B56C-0D1834A6BD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E94DF2-AC82-49AC-BFD9-F1E87CEF3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aafa0-7642-41e7-9be8-ee4fc90cf615"/>
    <ds:schemaRef ds:uri="04a053d1-30f4-4712-be07-11bab9090e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Jørgensen</dc:creator>
  <cp:lastModifiedBy>Magnus Jørck-Thomsen</cp:lastModifiedBy>
  <dcterms:created xsi:type="dcterms:W3CDTF">2024-04-19T08:51:43Z</dcterms:created>
  <dcterms:modified xsi:type="dcterms:W3CDTF">2024-05-14T07:33:09Z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0x0101001A911F7A38C4A24888B2DF7F4C25FB28</vt:lpwstr>
  </property>
  <property fmtid="{D5CDD505-2E9C-101B-9397-08002B2CF9AE}" pid="3" name="MediaServiceImageTags">
    <vt:lpwstr/>
  </property>
</Properties>
</file>